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.shortcut-targets-by-id\1YHw2WCOi6wN05Kpcbx9YfciT1-NJcsUi\SGPS Team\Thesis\Thesis Coordinator Documents\Policies, docs, website items\Thesis Project Deadlines and Calculator\Thesis Calculator\"/>
    </mc:Choice>
  </mc:AlternateContent>
  <xr:revisionPtr revIDLastSave="0" documentId="13_ncr:1_{DEFEAA94-5B46-46FF-98A7-DF5B9886562E}" xr6:coauthVersionLast="47" xr6:coauthVersionMax="47" xr10:uidLastSave="{00000000-0000-0000-0000-000000000000}"/>
  <workbookProtection workbookAlgorithmName="SHA-512" workbookHashValue="X4DxKBsIYpOq8KO2FtgDY9zmrRkWcsybOmmY319nV68ikup2V3EcW8uwZr+prEq3vD9rvKjWGefx/VH5mRvpJw==" workbookSaltValue="gQSgvqzPXEV6BwG+xUlnMA==" workbookSpinCount="100000" lockStructure="1"/>
  <bookViews>
    <workbookView xWindow="45972" yWindow="-108" windowWidth="23256" windowHeight="12576" xr2:uid="{00000000-000D-0000-FFFF-FFFF00000000}"/>
  </bookViews>
  <sheets>
    <sheet name="Master's Thesis Deadline Calc" sheetId="1" r:id="rId1"/>
    <sheet name="Instructions and FAQ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F3" i="1"/>
  <c r="J3" i="1" l="1"/>
  <c r="G3" i="1"/>
  <c r="C14" i="1"/>
  <c r="C10" i="1"/>
  <c r="C6" i="1" l="1"/>
  <c r="C18" i="1"/>
  <c r="C16" i="1"/>
  <c r="C12" i="1"/>
  <c r="C8" i="1"/>
  <c r="I22" i="1" l="1"/>
  <c r="F22" i="1"/>
  <c r="I20" i="1"/>
  <c r="F20" i="1"/>
  <c r="G20" i="1" s="1"/>
  <c r="J22" i="1" l="1"/>
  <c r="G22" i="1"/>
  <c r="J20" i="1"/>
  <c r="E16" i="1" s="1"/>
  <c r="E18" i="1" l="1"/>
</calcChain>
</file>

<file path=xl/sharedStrings.xml><?xml version="1.0" encoding="utf-8"?>
<sst xmlns="http://schemas.openxmlformats.org/spreadsheetml/2006/main" count="21" uniqueCount="20">
  <si>
    <t>Master's Thesis Timeline Calculator</t>
  </si>
  <si>
    <t>DATE/DEADLINE</t>
  </si>
  <si>
    <t>STEP</t>
  </si>
  <si>
    <t>TASK</t>
  </si>
  <si>
    <t>FINAL MASTER'S EXAMINATION DATE</t>
  </si>
  <si>
    <t>Chair's report due (1 week after exam)</t>
  </si>
  <si>
    <t>Thesis examiner report due (10 days before exam)</t>
  </si>
  <si>
    <t>Review important dates and deadlines on the Graduate Studies website:</t>
  </si>
  <si>
    <t>SGPS Timelines and Deadlines</t>
  </si>
  <si>
    <t>FAQ's</t>
  </si>
  <si>
    <t>Review Minor and Major Revision Deadlines and compare with the final thesis package deadlines for submission to SGPS</t>
  </si>
  <si>
    <t>If the student cannot submit the thesis to the program office by the final thesis package deadline, they will be subject to fees in the following term.</t>
  </si>
  <si>
    <r>
      <rPr>
        <b/>
        <sz val="10"/>
        <color theme="1"/>
        <rFont val="Ubuntu"/>
        <family val="2"/>
      </rPr>
      <t>Instructions:</t>
    </r>
    <r>
      <rPr>
        <sz val="10"/>
        <color theme="1"/>
        <rFont val="Ubuntu"/>
        <family val="2"/>
      </rPr>
      <t xml:space="preserve"> </t>
    </r>
    <r>
      <rPr>
        <b/>
        <sz val="10"/>
        <color theme="1"/>
        <rFont val="Ubuntu"/>
        <family val="2"/>
      </rPr>
      <t xml:space="preserve">        </t>
    </r>
  </si>
  <si>
    <r>
      <t xml:space="preserve">WHAT IS YOUR PREFERRED </t>
    </r>
    <r>
      <rPr>
        <b/>
        <u/>
        <sz val="14"/>
        <color theme="1"/>
        <rFont val="Ubuntu"/>
        <family val="2"/>
      </rPr>
      <t>MASTER'S</t>
    </r>
    <r>
      <rPr>
        <b/>
        <sz val="14"/>
        <color theme="1"/>
        <rFont val="Ubuntu"/>
        <family val="2"/>
      </rPr>
      <t xml:space="preserve"> EXAMINATION DATE? (DD-MMM-YY)</t>
    </r>
  </si>
  <si>
    <r>
      <t xml:space="preserve">"If Minor Revisions" </t>
    </r>
    <r>
      <rPr>
        <sz val="14"/>
        <color rgb="FF000000"/>
        <rFont val="Ubuntu"/>
        <family val="2"/>
      </rPr>
      <t>Deadline</t>
    </r>
  </si>
  <si>
    <r>
      <t>"'</t>
    </r>
    <r>
      <rPr>
        <i/>
        <sz val="14"/>
        <color rgb="FF000000"/>
        <rFont val="Ubuntu"/>
        <family val="2"/>
      </rPr>
      <t>If Major Revisions"</t>
    </r>
    <r>
      <rPr>
        <sz val="14"/>
        <color rgb="FF000000"/>
        <rFont val="Ubuntu"/>
        <family val="2"/>
      </rPr>
      <t xml:space="preserve"> Deadline</t>
    </r>
  </si>
  <si>
    <t>*Guidelines can be found on the 'Instructions and FAQs' tab</t>
  </si>
  <si>
    <t xml:space="preserve">Double click the blue box (C3 on tab 1) and enter your desired examination date using the following format (dd-mmm-yy).  Suggested dates will be generated for when each step should be completed in order to defend by the preferred examination date.  </t>
  </si>
  <si>
    <t>Master's Thesis Examiner Nomination and Request to Schedule Oral Exam form (Form 2M) submitted to SGPS (at least 5 weeks before exam)</t>
  </si>
  <si>
    <t>Thesis sent to examining committee members by SGPS (no less than 4 weeks before exam)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</si>
</sst>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\-mmm\-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Ubuntu"/>
      <family val="2"/>
    </font>
    <font>
      <b/>
      <sz val="10"/>
      <color theme="1"/>
      <name val="Ubuntu"/>
      <family val="2"/>
    </font>
    <font>
      <sz val="11"/>
      <color theme="1"/>
      <name val="Ubuntu"/>
      <family val="2"/>
    </font>
    <font>
      <u/>
      <sz val="11"/>
      <color theme="10"/>
      <name val="Ubuntu"/>
      <family val="2"/>
    </font>
    <font>
      <u/>
      <sz val="10"/>
      <color theme="10"/>
      <name val="Ubuntu"/>
      <family val="2"/>
    </font>
    <font>
      <b/>
      <sz val="14"/>
      <color theme="1"/>
      <name val="Ubuntu"/>
      <family val="2"/>
    </font>
    <font>
      <sz val="14"/>
      <color theme="1"/>
      <name val="Ubuntu"/>
      <family val="2"/>
    </font>
    <font>
      <b/>
      <u/>
      <sz val="14"/>
      <color theme="1"/>
      <name val="Ubuntu"/>
      <family val="2"/>
    </font>
    <font>
      <sz val="14"/>
      <color rgb="FF000000"/>
      <name val="Ubuntu"/>
      <family val="2"/>
    </font>
    <font>
      <b/>
      <sz val="14"/>
      <color rgb="FF000000"/>
      <name val="Ubuntu"/>
      <family val="2"/>
    </font>
    <font>
      <i/>
      <sz val="14"/>
      <color rgb="FF000000"/>
      <name val="Ubuntu"/>
      <family val="2"/>
    </font>
    <font>
      <sz val="12"/>
      <color rgb="FF151515"/>
      <name val="Ubuntu"/>
      <family val="2"/>
    </font>
    <font>
      <b/>
      <sz val="14"/>
      <color rgb="FFFF000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rgb="FFB4C6E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rgb="FF0033CC"/>
      </bottom>
      <diagonal/>
    </border>
    <border>
      <left style="thick">
        <color rgb="FF0033CC"/>
      </left>
      <right/>
      <top style="thick">
        <color rgb="FF0033CC"/>
      </top>
      <bottom style="thick">
        <color rgb="FF0033CC"/>
      </bottom>
      <diagonal/>
    </border>
    <border>
      <left/>
      <right/>
      <top style="thick">
        <color rgb="FF0033CC"/>
      </top>
      <bottom style="thick">
        <color rgb="FF0033CC"/>
      </bottom>
      <diagonal/>
    </border>
    <border>
      <left/>
      <right style="thick">
        <color rgb="FF0033CC"/>
      </right>
      <top style="thick">
        <color rgb="FF0033CC"/>
      </top>
      <bottom style="thick">
        <color rgb="FF0033CC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5" fillId="0" borderId="5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164" fontId="8" fillId="0" borderId="19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4"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rive\Andra_Cristina_share\Thesis%20and%20Project%20Deadlines\thesis%20calculator\Thesis%20calculator%20draft-mar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D Thesis Deadline Cal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radstudies.ontariotechu.ca/current_students/thesis-projects-papers/masters-thesi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70" zoomScaleNormal="70" workbookViewId="0">
      <selection activeCell="C3" sqref="C3"/>
    </sheetView>
  </sheetViews>
  <sheetFormatPr defaultColWidth="8.6640625" defaultRowHeight="18.600000000000001" x14ac:dyDescent="0.35"/>
  <cols>
    <col min="1" max="1" width="10.88671875" style="2" customWidth="1"/>
    <col min="2" max="2" width="94.88671875" style="2" customWidth="1"/>
    <col min="3" max="3" width="28.5546875" style="2" customWidth="1"/>
    <col min="4" max="4" width="4.109375" style="2" customWidth="1"/>
    <col min="5" max="5" width="74.33203125" style="2" customWidth="1"/>
    <col min="6" max="6" width="41.109375" style="2" hidden="1" customWidth="1"/>
    <col min="7" max="10" width="8.6640625" style="2" hidden="1" customWidth="1"/>
    <col min="11" max="16384" width="8.6640625" style="2"/>
  </cols>
  <sheetData>
    <row r="1" spans="1:11" x14ac:dyDescent="0.35">
      <c r="A1" s="9"/>
      <c r="B1" s="21" t="s">
        <v>0</v>
      </c>
      <c r="C1" s="8"/>
      <c r="D1" s="22"/>
      <c r="E1" s="22"/>
    </row>
    <row r="2" spans="1:11" ht="19.2" thickBot="1" x14ac:dyDescent="0.4">
      <c r="A2" s="3"/>
      <c r="B2" s="4"/>
      <c r="C2" s="5" t="s">
        <v>1</v>
      </c>
      <c r="D2" s="22"/>
      <c r="E2" s="22"/>
    </row>
    <row r="3" spans="1:11" ht="37.200000000000003" thickTop="1" thickBot="1" x14ac:dyDescent="0.4">
      <c r="A3" s="23"/>
      <c r="B3" s="6" t="s">
        <v>13</v>
      </c>
      <c r="C3" s="7">
        <v>45387</v>
      </c>
      <c r="D3" s="22"/>
      <c r="E3" s="24" t="s">
        <v>16</v>
      </c>
      <c r="F3" s="1">
        <f>MONTH(C3)</f>
        <v>4</v>
      </c>
      <c r="G3" s="1">
        <f>IF(OR(F3=9,F3=10,F3=11,F3=12),9, IF(OR(F3=1,F3=2,F3=3,F3=4), 1, IF(OR(F3=5,F3=6,F3=7,F3=8), 5, "NA")))</f>
        <v>1</v>
      </c>
      <c r="H3" s="1"/>
      <c r="I3" s="1">
        <f>DAY(C3)</f>
        <v>5</v>
      </c>
      <c r="J3" s="1" t="str">
        <f>IF(AND(OR(F3=12,F3=4,F3=8), (I3&gt;15)),"Alert","OK")</f>
        <v>OK</v>
      </c>
    </row>
    <row r="4" spans="1:11" ht="19.2" thickTop="1" x14ac:dyDescent="0.35">
      <c r="A4" s="9"/>
      <c r="B4" s="25"/>
      <c r="C4" s="8"/>
      <c r="D4" s="22"/>
      <c r="E4" s="26"/>
      <c r="F4" s="1"/>
      <c r="G4" s="1"/>
      <c r="H4" s="1"/>
      <c r="I4" s="1"/>
      <c r="J4" s="1"/>
      <c r="K4" s="1"/>
    </row>
    <row r="5" spans="1:11" ht="19.2" thickBot="1" x14ac:dyDescent="0.4">
      <c r="A5" s="9" t="s">
        <v>2</v>
      </c>
      <c r="B5" s="21" t="s">
        <v>3</v>
      </c>
      <c r="C5" s="10" t="s">
        <v>1</v>
      </c>
      <c r="D5" s="22"/>
      <c r="E5" s="22"/>
      <c r="F5" s="1"/>
      <c r="G5" s="1"/>
      <c r="H5" s="1"/>
      <c r="I5" s="1"/>
      <c r="J5" s="1"/>
      <c r="K5" s="1"/>
    </row>
    <row r="6" spans="1:11" ht="39.9" customHeight="1" x14ac:dyDescent="0.35">
      <c r="A6" s="34">
        <v>1</v>
      </c>
      <c r="B6" s="35" t="s">
        <v>18</v>
      </c>
      <c r="C6" s="36">
        <f>C3-35</f>
        <v>45352</v>
      </c>
      <c r="D6" s="22"/>
      <c r="E6" s="22"/>
      <c r="F6" s="1"/>
      <c r="G6" s="1"/>
      <c r="H6" s="1"/>
      <c r="I6" s="1"/>
      <c r="J6" s="1"/>
      <c r="K6" s="1"/>
    </row>
    <row r="7" spans="1:11" x14ac:dyDescent="0.35">
      <c r="A7" s="37"/>
      <c r="B7" s="30"/>
      <c r="C7" s="38"/>
      <c r="D7" s="22"/>
      <c r="E7" s="22"/>
      <c r="F7" s="1"/>
      <c r="G7" s="1"/>
      <c r="H7" s="1"/>
      <c r="I7" s="1"/>
      <c r="J7" s="1"/>
      <c r="K7" s="1"/>
    </row>
    <row r="8" spans="1:11" ht="37.200000000000003" x14ac:dyDescent="0.35">
      <c r="A8" s="37">
        <v>2</v>
      </c>
      <c r="B8" s="31" t="s">
        <v>19</v>
      </c>
      <c r="C8" s="38">
        <f>C3-28</f>
        <v>45359</v>
      </c>
      <c r="D8" s="22"/>
      <c r="E8" s="22"/>
      <c r="F8" s="1"/>
      <c r="G8" s="1"/>
      <c r="H8" s="1"/>
      <c r="I8" s="1"/>
      <c r="J8" s="1"/>
      <c r="K8" s="1"/>
    </row>
    <row r="9" spans="1:11" x14ac:dyDescent="0.35">
      <c r="A9" s="37"/>
      <c r="B9" s="30"/>
      <c r="C9" s="38"/>
      <c r="D9" s="22"/>
      <c r="E9" s="22"/>
      <c r="F9" s="1"/>
      <c r="G9" s="1"/>
      <c r="H9" s="1"/>
      <c r="I9" s="1"/>
      <c r="J9" s="1"/>
      <c r="K9" s="1"/>
    </row>
    <row r="10" spans="1:11" x14ac:dyDescent="0.35">
      <c r="A10" s="37">
        <v>3</v>
      </c>
      <c r="B10" s="31" t="s">
        <v>6</v>
      </c>
      <c r="C10" s="38">
        <f>C3-10</f>
        <v>45377</v>
      </c>
      <c r="D10" s="22"/>
      <c r="E10" s="22"/>
      <c r="F10" s="1"/>
      <c r="G10" s="1"/>
      <c r="H10" s="1"/>
      <c r="I10" s="1"/>
      <c r="J10" s="1"/>
      <c r="K10" s="1"/>
    </row>
    <row r="11" spans="1:11" x14ac:dyDescent="0.35">
      <c r="A11" s="37"/>
      <c r="B11" s="30"/>
      <c r="C11" s="38"/>
      <c r="D11" s="22"/>
      <c r="E11" s="22"/>
      <c r="F11" s="1"/>
      <c r="G11" s="1"/>
      <c r="H11" s="1"/>
      <c r="I11" s="1"/>
      <c r="J11" s="1"/>
      <c r="K11" s="1"/>
    </row>
    <row r="12" spans="1:11" x14ac:dyDescent="0.35">
      <c r="A12" s="39">
        <v>4</v>
      </c>
      <c r="B12" s="32" t="s">
        <v>4</v>
      </c>
      <c r="C12" s="40">
        <f>C3</f>
        <v>45387</v>
      </c>
      <c r="D12" s="22"/>
      <c r="E12" s="22"/>
      <c r="F12" s="1"/>
      <c r="G12" s="1"/>
      <c r="H12" s="1"/>
      <c r="I12" s="1"/>
      <c r="J12" s="1"/>
      <c r="K12" s="1"/>
    </row>
    <row r="13" spans="1:11" x14ac:dyDescent="0.35">
      <c r="A13" s="37"/>
      <c r="B13" s="30"/>
      <c r="C13" s="38"/>
      <c r="D13" s="22"/>
      <c r="E13" s="22"/>
      <c r="F13" s="1"/>
      <c r="G13" s="1"/>
      <c r="H13" s="1"/>
      <c r="I13" s="1"/>
      <c r="J13" s="1"/>
      <c r="K13" s="1"/>
    </row>
    <row r="14" spans="1:11" x14ac:dyDescent="0.35">
      <c r="A14" s="37">
        <v>5</v>
      </c>
      <c r="B14" s="30" t="s">
        <v>5</v>
      </c>
      <c r="C14" s="38">
        <f>C3+7</f>
        <v>45394</v>
      </c>
      <c r="D14" s="22"/>
      <c r="E14" s="27"/>
      <c r="F14" s="1"/>
      <c r="G14" s="1"/>
      <c r="H14" s="1"/>
      <c r="I14" s="1"/>
      <c r="J14" s="1"/>
      <c r="K14" s="1"/>
    </row>
    <row r="15" spans="1:11" x14ac:dyDescent="0.35">
      <c r="A15" s="37"/>
      <c r="B15" s="30"/>
      <c r="C15" s="38"/>
      <c r="D15" s="22"/>
      <c r="E15" s="22"/>
      <c r="F15" s="1"/>
      <c r="G15" s="1"/>
      <c r="H15" s="1"/>
      <c r="I15" s="1"/>
      <c r="J15" s="1"/>
      <c r="K15" s="1"/>
    </row>
    <row r="16" spans="1:11" ht="54.6" customHeight="1" x14ac:dyDescent="0.35">
      <c r="A16" s="37">
        <v>6</v>
      </c>
      <c r="B16" s="33" t="s">
        <v>14</v>
      </c>
      <c r="C16" s="38">
        <f>C3+28</f>
        <v>45415</v>
      </c>
      <c r="D16" s="22"/>
      <c r="E16" s="29" t="str">
        <f>IF(OR(J20="Alert"),"*This date is near or past the post-defence thesis deadline; confirm dates on SGPS website.", IF(OR($G$3=G20),"","*This date is in a new term. Students are responsible for ensuring fees are paid in full."))</f>
        <v>*This date is in a new term. Students are responsible for ensuring fees are paid in full.</v>
      </c>
      <c r="F16" s="1"/>
      <c r="G16" s="1"/>
      <c r="H16" s="1"/>
      <c r="I16" s="1"/>
      <c r="J16" s="1"/>
      <c r="K16" s="1"/>
    </row>
    <row r="17" spans="1:11" x14ac:dyDescent="0.35">
      <c r="A17" s="37"/>
      <c r="B17" s="30"/>
      <c r="C17" s="38"/>
      <c r="D17" s="22"/>
      <c r="E17" s="22"/>
      <c r="F17" s="1"/>
      <c r="G17" s="1"/>
      <c r="H17" s="1"/>
      <c r="I17" s="1"/>
      <c r="J17" s="1"/>
      <c r="K17" s="1"/>
    </row>
    <row r="18" spans="1:11" ht="55.2" customHeight="1" thickBot="1" x14ac:dyDescent="0.4">
      <c r="A18" s="41">
        <v>7</v>
      </c>
      <c r="B18" s="42" t="s">
        <v>15</v>
      </c>
      <c r="C18" s="43">
        <f>C3+182</f>
        <v>45569</v>
      </c>
      <c r="D18" s="22"/>
      <c r="E18" s="29" t="str">
        <f>IF(OR(J22="Alert"),"*This date is near or past the post-defence thesis deadline; confirm dates on SGPS website", IF(OR($G$3=G22),"","*This date is in a new term. Students are responsible for ensuring fees are paid in full."))</f>
        <v>*This date is in a new term. Students are responsible for ensuring fees are paid in full.</v>
      </c>
      <c r="F18" s="1"/>
      <c r="G18" s="1"/>
      <c r="H18" s="1"/>
      <c r="I18" s="1"/>
      <c r="J18" s="1"/>
      <c r="K18" s="1"/>
    </row>
    <row r="19" spans="1:11" x14ac:dyDescent="0.35">
      <c r="D19" s="22"/>
      <c r="E19" s="28"/>
      <c r="F19" s="1"/>
      <c r="G19" s="1"/>
      <c r="H19" s="1"/>
      <c r="I19" s="1"/>
      <c r="J19" s="1"/>
      <c r="K19" s="1"/>
    </row>
    <row r="20" spans="1:11" x14ac:dyDescent="0.35">
      <c r="D20" s="22"/>
      <c r="F20" s="1">
        <f>MONTH(C16)</f>
        <v>5</v>
      </c>
      <c r="G20" s="1">
        <f t="shared" ref="G20:G22" si="0">IF(OR(F20=9,F20=10,F20=11,F20=12),9, IF(OR(F20=1,F20=2,F20=3,F20=4), 1, IF(OR(F20=5,F20=6,F20=7,F20=8), 5, "NA")))</f>
        <v>5</v>
      </c>
      <c r="H20" s="1"/>
      <c r="I20" s="1">
        <f>DAY(C16)</f>
        <v>3</v>
      </c>
      <c r="J20" s="1" t="str">
        <f t="shared" ref="J20:J22" si="1">IF(AND(OR(F20=12,F20=4,F20=8), (I20&gt;15)),"Alert","OK")</f>
        <v>OK</v>
      </c>
      <c r="K20" s="1"/>
    </row>
    <row r="21" spans="1:11" x14ac:dyDescent="0.35">
      <c r="D21" s="22"/>
      <c r="E21" s="28"/>
      <c r="F21" s="1"/>
      <c r="G21" s="1"/>
      <c r="H21" s="1"/>
      <c r="I21" s="1"/>
      <c r="J21" s="1"/>
      <c r="K21" s="1"/>
    </row>
    <row r="22" spans="1:11" x14ac:dyDescent="0.35">
      <c r="D22" s="22"/>
      <c r="F22" s="1">
        <f>MONTH(C18)</f>
        <v>10</v>
      </c>
      <c r="G22" s="1">
        <f t="shared" si="0"/>
        <v>9</v>
      </c>
      <c r="H22" s="1"/>
      <c r="I22" s="1">
        <f>DAY(C18)</f>
        <v>4</v>
      </c>
      <c r="J22" s="1" t="str">
        <f t="shared" si="1"/>
        <v>OK</v>
      </c>
      <c r="K22" s="1"/>
    </row>
  </sheetData>
  <sheetProtection algorithmName="SHA-512" hashValue="4xtNIjk4PAIr+njosSGhSbfvYG/aLT9l1F76RGeMp+bcBJw97kUrDlcD6frUqyHjStKRi9wds6aaBzj3cp23Fw==" saltValue="awj9t/XEStSxYj8lYQjI2Q==" spinCount="100000" sheet="1" selectLockedCells="1"/>
  <protectedRanges>
    <protectedRange algorithmName="SHA-512" hashValue="EEdwxIYlnVpPT+fLhba+nFbUlqNk0y2zw2maduhaAAbU9aKrqj3iFzkT4amwDg0RJuJaH99plxlO3MiOe+aHVQ==" saltValue="9RTDSAyQnC1R2WabwSYvJg==" spinCount="100000" sqref="C3" name="Range1_6_5"/>
  </protectedRange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7" id="{B483871A-12AD-4998-A866-8FA229C59CCC}">
            <xm:f>LEN(TRIM('C:\My Drive\Andra_Cristina_share\Thesis and Project Deadlines\thesis calculator\[Thesis calculator draft-mar 13.xlsx]PhD Thesis Deadline Calc'!#REF!))=0</xm:f>
            <x14:dxf/>
          </x14:cfRule>
          <xm:sqref>C6:C18</xm:sqref>
        </x14:conditionalFormatting>
        <x14:conditionalFormatting xmlns:xm="http://schemas.microsoft.com/office/excel/2006/main">
          <x14:cfRule type="containsText" priority="1" operator="containsText" id="{C7B7204D-1450-430A-B29B-BC4CB7F6DA35}">
            <xm:f>NOT(ISERROR(SEARCH($E$18,E18)))</xm:f>
            <xm:f>$E$18</xm:f>
            <x14:dxf>
              <font>
                <color auto="1"/>
              </font>
              <fill>
                <patternFill>
                  <bgColor theme="7" tint="0.79998168889431442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8" operator="containsText" id="{EBB543F9-4FF8-451B-9A4E-D0BA711B3876}">
            <xm:f>NOT(ISERROR(SEARCH($E$18,E19)))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E19 E21</xm:sqref>
        </x14:conditionalFormatting>
        <x14:conditionalFormatting xmlns:xm="http://schemas.microsoft.com/office/excel/2006/main">
          <x14:cfRule type="containsText" priority="10" operator="containsText" id="{431B10E1-D191-4512-891C-35089A115DFC}">
            <xm:f>NOT(ISERROR(SEARCH($E$16,E16)))</xm:f>
            <xm:f>$E$16</xm:f>
            <x14:dxf>
              <font>
                <color auto="1"/>
              </font>
              <fill>
                <patternFill>
                  <bgColor rgb="FFFFC7CE"/>
                </patternFill>
              </fill>
            </x14:dxf>
          </x14:cfRule>
          <x14:cfRule type="containsText" priority="11" operator="containsText" id="{AAE620EF-ACD0-4C03-83C0-E1FB89DFB1A2}">
            <xm:f>NOT(ISERROR(SEARCH($E$18,E16)))</xm:f>
            <xm:f>$E$18</xm:f>
            <x14:dxf>
              <font>
                <color auto="1"/>
              </font>
              <fill>
                <patternFill>
                  <bgColor theme="7" tint="0.79998168889431442"/>
                </patternFill>
              </fill>
            </x14:dxf>
          </x14:cfRule>
          <xm:sqref>E16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zoomScaleNormal="100" workbookViewId="0"/>
  </sheetViews>
  <sheetFormatPr defaultColWidth="8.6640625" defaultRowHeight="13.2" x14ac:dyDescent="0.2"/>
  <cols>
    <col min="1" max="1" width="49.88671875" style="1" customWidth="1"/>
    <col min="2" max="2" width="103.109375" style="1" customWidth="1"/>
    <col min="3" max="16384" width="8.6640625" style="1"/>
  </cols>
  <sheetData>
    <row r="1" spans="1:2" ht="42.6" thickTop="1" thickBot="1" x14ac:dyDescent="0.25">
      <c r="A1" s="20" t="s">
        <v>12</v>
      </c>
      <c r="B1" s="14" t="s">
        <v>17</v>
      </c>
    </row>
    <row r="2" spans="1:2" ht="27.6" thickTop="1" thickBot="1" x14ac:dyDescent="0.25">
      <c r="A2" s="19" t="s">
        <v>7</v>
      </c>
      <c r="B2" s="11" t="s">
        <v>8</v>
      </c>
    </row>
    <row r="3" spans="1:2" ht="15" thickTop="1" thickBot="1" x14ac:dyDescent="0.25">
      <c r="A3" s="18"/>
      <c r="B3" s="13"/>
    </row>
    <row r="4" spans="1:2" ht="15" thickTop="1" thickBot="1" x14ac:dyDescent="0.25">
      <c r="A4" s="17" t="s">
        <v>9</v>
      </c>
      <c r="B4" s="12"/>
    </row>
    <row r="5" spans="1:2" ht="42.6" thickTop="1" thickBot="1" x14ac:dyDescent="0.3">
      <c r="A5" s="16" t="s">
        <v>10</v>
      </c>
      <c r="B5" s="15" t="s">
        <v>11</v>
      </c>
    </row>
    <row r="6" spans="1:2" ht="13.8" thickTop="1" x14ac:dyDescent="0.2"/>
  </sheetData>
  <sheetProtection algorithmName="SHA-512" hashValue="EWX+LmoWyEerv8G3Y32De6o/ZrktaY2SJjKRhE/iKjrnqIB5Hr8vY41Sh6iUo1nVDILbKalUw21J3oYtnYIwfQ==" saltValue="OaWl1p8bNQSwZyRRbx47Ew==" spinCount="100000" sheet="1" objects="1" scenarios="1"/>
  <hyperlinks>
    <hyperlink ref="B2" r:id="rId1" location="tab1-3" xr:uid="{00000000-0004-0000-01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Master's Thesis Deadline Calc</vt:lpstr>
      <vt:lpstr>Instructions and FAQs</vt:lpstr>
    </vt:vector>
  </TitlesOfParts>
  <Company>UOIT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Dobranowski</dc:creator>
  <cp:lastModifiedBy>Cheryl Simmons</cp:lastModifiedBy>
  <dcterms:created xsi:type="dcterms:W3CDTF">2019-04-05T15:50:12Z</dcterms:created>
  <dcterms:modified xsi:type="dcterms:W3CDTF">2024-04-11T17:21:23Z</dcterms:modified>
</cp:coreProperties>
</file>