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codeName="ThisWorkbook"/>
  <mc:AlternateContent xmlns:mc="http://schemas.openxmlformats.org/markup-compatibility/2006">
    <mc:Choice Requires="x15">
      <x15ac:absPath xmlns:x15ac="http://schemas.microsoft.com/office/spreadsheetml/2010/11/ac" url="G:\My Drive\Thesis\Thesis Coordinator Documents\Thesis website items-resources-forms-policies\Thesis Project Deadlines and Calculator\Thesis Calculator\"/>
    </mc:Choice>
  </mc:AlternateContent>
  <xr:revisionPtr revIDLastSave="0" documentId="13_ncr:1_{8488AA9B-0AF7-4E1C-A920-B7DD10B1BA24}" xr6:coauthVersionLast="36" xr6:coauthVersionMax="36" xr10:uidLastSave="{00000000-0000-0000-0000-000000000000}"/>
  <workbookProtection workbookAlgorithmName="SHA-512" workbookHashValue="uE66Y4WK8D1izPejebpwMY/NlTfcCzyRCWWJhBkieC5fvOxcOFbT9YPUu+ELn0LsY1HJuQaRW0byyTqCFeAVqA==" workbookSaltValue="H4b0LIJT8tc48eS291ycUg==" workbookSpinCount="100000" lockStructure="1"/>
  <bookViews>
    <workbookView xWindow="0" yWindow="0" windowWidth="19155" windowHeight="7005" xr2:uid="{00000000-000D-0000-FFFF-FFFF00000000}"/>
  </bookViews>
  <sheets>
    <sheet name="PhD Thesis Deadline Calc" sheetId="1" r:id="rId1"/>
    <sheet name="Instructions and FAQ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C12" i="1"/>
  <c r="I3" i="1" l="1"/>
  <c r="F3" i="1" l="1"/>
  <c r="J3" i="1" s="1"/>
  <c r="G3" i="1" l="1"/>
  <c r="C18" i="1"/>
  <c r="C14" i="1"/>
  <c r="C8" i="1" l="1"/>
  <c r="C6" i="1" l="1"/>
  <c r="C22" i="1"/>
  <c r="C20" i="1"/>
  <c r="C16" i="1"/>
  <c r="I20" i="1" l="1"/>
  <c r="F20" i="1"/>
  <c r="I22" i="1"/>
  <c r="F22" i="1"/>
  <c r="J22" i="1" s="1"/>
  <c r="J20" i="1" l="1"/>
  <c r="E20" i="1" s="1"/>
  <c r="G22" i="1"/>
  <c r="E22" i="1" s="1"/>
  <c r="G20" i="1"/>
</calcChain>
</file>

<file path=xl/sharedStrings.xml><?xml version="1.0" encoding="utf-8"?>
<sst xmlns="http://schemas.openxmlformats.org/spreadsheetml/2006/main" count="25" uniqueCount="24">
  <si>
    <t>PhD Thesis Timeline Calculator</t>
  </si>
  <si>
    <t>TASK</t>
  </si>
  <si>
    <t>DATE/DEADLINE</t>
  </si>
  <si>
    <t>STEP</t>
  </si>
  <si>
    <t>FINAL PhD EXAMINATION DATE</t>
  </si>
  <si>
    <t>Chair's report due (1 week after exam)</t>
  </si>
  <si>
    <t>External and University Examiner's reports due (10 days before exam)</t>
  </si>
  <si>
    <t>External examiner and university examiner nomination forms submitted to SGPS</t>
  </si>
  <si>
    <t>SGPS Timelines and Deadlines</t>
  </si>
  <si>
    <t>Review important dates and deadlines on the Graduate Studies website:</t>
  </si>
  <si>
    <t xml:space="preserve">Double click the green box (C4 on Sheet 1) and enter your desired examination date using the following format (dd-mmm-yy).  Suggested dates will be generated for when each step should be completed in order to defend by the preferred examination date.  </t>
  </si>
  <si>
    <t>*Guidelines and FAQ's can be found under the second excel sheet 'Instructions'</t>
  </si>
  <si>
    <t>If the student cannot submit the thesis to the program office by the final thesis package deadline, they will be subject to fees in the following term.</t>
  </si>
  <si>
    <t>Review Minor and Major Revision Deadlines and compare with the final thesis package deadlines for submission to SGPS</t>
  </si>
  <si>
    <t>FAQ's</t>
  </si>
  <si>
    <r>
      <rPr>
        <b/>
        <sz val="10"/>
        <color theme="1"/>
        <rFont val="Ubuntu"/>
        <family val="2"/>
      </rPr>
      <t>Instructions:</t>
    </r>
    <r>
      <rPr>
        <sz val="10"/>
        <color theme="1"/>
        <rFont val="Ubuntu"/>
        <family val="2"/>
      </rPr>
      <t xml:space="preserve"> </t>
    </r>
    <r>
      <rPr>
        <b/>
        <sz val="10"/>
        <color theme="1"/>
        <rFont val="Ubuntu"/>
        <family val="2"/>
      </rPr>
      <t xml:space="preserve">        </t>
    </r>
  </si>
  <si>
    <r>
      <t xml:space="preserve">WHAT IS YOUR PREFERRED </t>
    </r>
    <r>
      <rPr>
        <b/>
        <u/>
        <sz val="14"/>
        <color theme="1"/>
        <rFont val="Ubuntu"/>
        <family val="2"/>
      </rPr>
      <t>PhD</t>
    </r>
    <r>
      <rPr>
        <b/>
        <sz val="14"/>
        <color theme="1"/>
        <rFont val="Ubuntu"/>
        <family val="2"/>
      </rPr>
      <t xml:space="preserve"> EXAMINATION DATE? (DD-MMM-YY)</t>
    </r>
  </si>
  <si>
    <r>
      <t xml:space="preserve">"If Minor Revisions" </t>
    </r>
    <r>
      <rPr>
        <sz val="14"/>
        <color rgb="FF000000"/>
        <rFont val="Ubuntu"/>
        <family val="2"/>
      </rPr>
      <t>Deadline</t>
    </r>
  </si>
  <si>
    <r>
      <t>"'</t>
    </r>
    <r>
      <rPr>
        <i/>
        <sz val="14"/>
        <color rgb="FF000000"/>
        <rFont val="Ubuntu"/>
        <family val="2"/>
      </rPr>
      <t>If Major Revisions"</t>
    </r>
    <r>
      <rPr>
        <sz val="14"/>
        <color rgb="FF000000"/>
        <rFont val="Ubuntu"/>
        <family val="2"/>
      </rPr>
      <t xml:space="preserve"> Deadline</t>
    </r>
  </si>
  <si>
    <t>What is the Thesis Readiness Form?</t>
  </si>
  <si>
    <t>Supervisory committee signs Thesis Readiness form and recommends PhD thesis is ready for exam preparation</t>
  </si>
  <si>
    <t>Thesis sent to examining committee members by SGPS (no less than 8 weeks before exam)</t>
  </si>
  <si>
    <t>The Regulation/Policy states that the supervisory committee must recommend to the GPD/Dean of SGPS whether the thesis is ready to move to oral examination 3 months before a tentative examination date.
The 3 month guideline refers to the supervisory committee feeling confident that the body of the work is sufficient to proceed to defence, while the thesis document may not be the final draft. Further revisions can be made to the thesis after this recommendation is made to the GPD but if the thesis is found to be ready for defence, the revisions should not be of substantive nature. 
The Thesis Readiness form should act as a prompt for committee’s to think about the oral defence examiner(s), a date that works for all parties and to ensure the thesis is sent out in an appropriate timeframe.  It should also help to set realistic timelines for students and supervisors when considering thesis submission deadlines etc.</t>
  </si>
  <si>
    <t>Request to Schedule a PhD Oral Exam form and thesis submitted to SGPS (recommended 9 weeks before exam but no less than 8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</si>
</sst>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d\-mmm\-yy;@"/>
  </numFmts>
  <fonts count="18" x14ac:knownFonts="1">
    <font>
      <sz val="11"/>
      <color theme="1"/>
      <name val="Calibri"/>
      <family val="2"/>
      <scheme val="minor"/>
    </font>
    <font>
      <u/>
      <sz val="11"/>
      <color theme="10"/>
      <name val="Calibri"/>
      <family val="2"/>
      <scheme val="minor"/>
    </font>
    <font>
      <sz val="10"/>
      <color theme="1"/>
      <name val="Ubuntu"/>
      <family val="2"/>
    </font>
    <font>
      <b/>
      <sz val="10"/>
      <color theme="1"/>
      <name val="Ubuntu"/>
      <family val="2"/>
    </font>
    <font>
      <sz val="11"/>
      <color theme="1"/>
      <name val="Ubuntu"/>
      <family val="2"/>
    </font>
    <font>
      <u/>
      <sz val="10"/>
      <color theme="10"/>
      <name val="Ubuntu"/>
      <family val="2"/>
    </font>
    <font>
      <sz val="11"/>
      <color rgb="FF212121"/>
      <name val="Ubuntu"/>
      <family val="2"/>
    </font>
    <font>
      <b/>
      <sz val="14"/>
      <color theme="1"/>
      <name val="Ubuntu"/>
      <family val="2"/>
    </font>
    <font>
      <sz val="14"/>
      <color theme="1"/>
      <name val="Ubuntu"/>
      <family val="2"/>
    </font>
    <font>
      <b/>
      <u/>
      <sz val="14"/>
      <color theme="1"/>
      <name val="Ubuntu"/>
      <family val="2"/>
    </font>
    <font>
      <sz val="14"/>
      <color rgb="FF000000"/>
      <name val="Ubuntu"/>
      <family val="2"/>
    </font>
    <font>
      <sz val="12"/>
      <color rgb="FF151515"/>
      <name val="Ubuntu"/>
      <family val="2"/>
    </font>
    <font>
      <b/>
      <sz val="14"/>
      <color rgb="FF000000"/>
      <name val="Ubuntu"/>
      <family val="2"/>
    </font>
    <font>
      <i/>
      <sz val="14"/>
      <color rgb="FF000000"/>
      <name val="Ubuntu"/>
      <family val="2"/>
    </font>
    <font>
      <b/>
      <sz val="12"/>
      <color theme="1"/>
      <name val="Ubuntu"/>
      <family val="2"/>
    </font>
    <font>
      <sz val="12"/>
      <color theme="1"/>
      <name val="Ubuntu"/>
      <family val="2"/>
    </font>
    <font>
      <b/>
      <sz val="11"/>
      <color theme="1"/>
      <name val="Ubuntu"/>
      <family val="2"/>
    </font>
    <font>
      <b/>
      <sz val="14"/>
      <color rgb="FFFF0000"/>
      <name val="Ubuntu"/>
      <family val="2"/>
    </font>
  </fonts>
  <fills count="3">
    <fill>
      <patternFill patternType="none"/>
    </fill>
    <fill>
      <patternFill patternType="gray125"/>
    </fill>
    <fill>
      <patternFill patternType="solid">
        <fgColor theme="9" tint="0.59996337778862885"/>
        <bgColor indexed="64"/>
      </patternFill>
    </fill>
  </fills>
  <borders count="16">
    <border>
      <left/>
      <right/>
      <top/>
      <bottom/>
      <diagonal/>
    </border>
    <border>
      <left/>
      <right/>
      <top/>
      <bottom style="thick">
        <color rgb="FF0033CC"/>
      </bottom>
      <diagonal/>
    </border>
    <border>
      <left/>
      <right style="thick">
        <color rgb="FF0033CC"/>
      </right>
      <top style="thick">
        <color rgb="FF0033CC"/>
      </top>
      <bottom style="thick">
        <color rgb="FF0033CC"/>
      </bottom>
      <diagonal/>
    </border>
    <border>
      <left/>
      <right/>
      <top style="thick">
        <color rgb="FF0033CC"/>
      </top>
      <bottom style="thick">
        <color rgb="FF0033CC"/>
      </bottom>
      <diagonal/>
    </border>
    <border>
      <left style="thick">
        <color rgb="FF0033CC"/>
      </left>
      <right/>
      <top style="thick">
        <color rgb="FF0033CC"/>
      </top>
      <bottom style="thick">
        <color rgb="FF0033CC"/>
      </bottom>
      <diagonal/>
    </border>
    <border>
      <left style="thick">
        <color rgb="FFFF6600"/>
      </left>
      <right/>
      <top style="thick">
        <color rgb="FFFF6600"/>
      </top>
      <bottom/>
      <diagonal/>
    </border>
    <border>
      <left/>
      <right/>
      <top style="thick">
        <color rgb="FFFF6600"/>
      </top>
      <bottom/>
      <diagonal/>
    </border>
    <border>
      <left/>
      <right style="thick">
        <color rgb="FFFF6600"/>
      </right>
      <top style="thick">
        <color rgb="FFFF6600"/>
      </top>
      <bottom/>
      <diagonal/>
    </border>
    <border>
      <left style="thick">
        <color rgb="FFFF6600"/>
      </left>
      <right/>
      <top/>
      <bottom/>
      <diagonal/>
    </border>
    <border>
      <left/>
      <right style="thick">
        <color rgb="FFFF6600"/>
      </right>
      <top/>
      <bottom/>
      <diagonal/>
    </border>
    <border>
      <left style="thick">
        <color rgb="FFFF6600"/>
      </left>
      <right/>
      <top/>
      <bottom style="thick">
        <color rgb="FFFF6600"/>
      </bottom>
      <diagonal/>
    </border>
    <border>
      <left/>
      <right/>
      <top/>
      <bottom style="thick">
        <color rgb="FFFF6600"/>
      </bottom>
      <diagonal/>
    </border>
    <border>
      <left/>
      <right style="thick">
        <color rgb="FFFF6600"/>
      </right>
      <top/>
      <bottom style="thick">
        <color rgb="FFFF66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9">
    <xf numFmtId="0" fontId="0" fillId="0" borderId="0" xfId="0"/>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4" fillId="0" borderId="0" xfId="0" applyFont="1"/>
    <xf numFmtId="0" fontId="3" fillId="0" borderId="13" xfId="0" applyFont="1" applyBorder="1" applyAlignment="1">
      <alignment horizontal="left" vertical="top" wrapText="1"/>
    </xf>
    <xf numFmtId="0" fontId="5" fillId="0" borderId="14" xfId="1" applyFont="1" applyBorder="1" applyAlignment="1">
      <alignment horizontal="left" vertical="top" wrapText="1"/>
    </xf>
    <xf numFmtId="0" fontId="2" fillId="0" borderId="15" xfId="0" applyFont="1" applyBorder="1" applyAlignment="1">
      <alignment wrapText="1"/>
    </xf>
    <xf numFmtId="0" fontId="2" fillId="0" borderId="13" xfId="0" applyFont="1" applyBorder="1" applyAlignment="1">
      <alignment vertical="top" wrapText="1"/>
    </xf>
    <xf numFmtId="0" fontId="6" fillId="0" borderId="0" xfId="0" applyFont="1" applyAlignment="1">
      <alignment horizontal="left" vertical="center" indent="4"/>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164" fontId="7" fillId="0" borderId="1" xfId="0" applyNumberFormat="1" applyFont="1" applyBorder="1" applyAlignment="1">
      <alignment horizontal="center" vertical="center"/>
    </xf>
    <xf numFmtId="0" fontId="7" fillId="2" borderId="3" xfId="0" applyFont="1" applyFill="1" applyBorder="1" applyAlignment="1">
      <alignment horizontal="left" vertical="center" wrapText="1"/>
    </xf>
    <xf numFmtId="164" fontId="8" fillId="2" borderId="2" xfId="0" applyNumberFormat="1" applyFont="1" applyFill="1" applyBorder="1" applyAlignment="1" applyProtection="1">
      <alignment horizontal="center" vertical="center"/>
      <protection locked="0"/>
    </xf>
    <xf numFmtId="164" fontId="8" fillId="0" borderId="0" xfId="0" applyNumberFormat="1" applyFont="1" applyFill="1" applyBorder="1" applyAlignment="1">
      <alignment horizontal="center" vertical="center"/>
    </xf>
    <xf numFmtId="0" fontId="7" fillId="0" borderId="0" xfId="0" applyFont="1" applyAlignment="1">
      <alignment horizontal="center" vertical="center"/>
    </xf>
    <xf numFmtId="164" fontId="7" fillId="0" borderId="0" xfId="0" applyNumberFormat="1" applyFont="1" applyAlignment="1">
      <alignment horizontal="center" vertical="center"/>
    </xf>
    <xf numFmtId="164" fontId="8" fillId="0" borderId="7" xfId="0" applyNumberFormat="1" applyFont="1" applyBorder="1" applyAlignment="1">
      <alignment horizontal="center" vertical="center"/>
    </xf>
    <xf numFmtId="164" fontId="8" fillId="0" borderId="9" xfId="0" applyNumberFormat="1" applyFont="1" applyBorder="1" applyAlignment="1">
      <alignment horizontal="center" vertical="center"/>
    </xf>
    <xf numFmtId="164" fontId="8" fillId="2" borderId="9" xfId="0" applyNumberFormat="1" applyFont="1" applyFill="1" applyBorder="1" applyAlignment="1">
      <alignment horizontal="center" vertical="center"/>
    </xf>
    <xf numFmtId="164" fontId="8" fillId="0" borderId="12" xfId="0" applyNumberFormat="1" applyFont="1" applyBorder="1" applyAlignment="1">
      <alignment horizontal="center" vertical="center"/>
    </xf>
    <xf numFmtId="0" fontId="14" fillId="0" borderId="0" xfId="0" applyFont="1" applyAlignment="1">
      <alignment horizontal="center"/>
    </xf>
    <xf numFmtId="0" fontId="15" fillId="0" borderId="0" xfId="0" applyFont="1" applyAlignment="1">
      <alignment horizontal="center" wrapText="1"/>
    </xf>
    <xf numFmtId="164" fontId="15" fillId="0" borderId="0" xfId="0" applyNumberFormat="1" applyFont="1" applyAlignment="1">
      <alignment horizontal="center"/>
    </xf>
    <xf numFmtId="0" fontId="16" fillId="0" borderId="0" xfId="0" applyFont="1" applyAlignment="1">
      <alignment horizontal="center"/>
    </xf>
    <xf numFmtId="0" fontId="4" fillId="0" borderId="0" xfId="0" applyFont="1" applyAlignment="1">
      <alignment horizontal="center" wrapText="1"/>
    </xf>
    <xf numFmtId="164" fontId="4" fillId="0" borderId="0" xfId="0" applyNumberFormat="1" applyFont="1" applyAlignment="1">
      <alignment horizontal="center"/>
    </xf>
    <xf numFmtId="0" fontId="17" fillId="0" borderId="0" xfId="0" applyFont="1"/>
    <xf numFmtId="0" fontId="7" fillId="0" borderId="0" xfId="0" applyFont="1" applyAlignment="1">
      <alignment horizontal="left" vertical="center" wrapText="1"/>
    </xf>
    <xf numFmtId="164" fontId="8" fillId="0" borderId="0" xfId="0" applyNumberFormat="1" applyFont="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7" fillId="2" borderId="4" xfId="0" applyFont="1" applyFill="1" applyBorder="1" applyAlignment="1">
      <alignment horizontal="center" vertical="center"/>
    </xf>
    <xf numFmtId="0" fontId="7" fillId="0" borderId="0" xfId="0" applyFont="1" applyAlignment="1">
      <alignmen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7" fillId="0" borderId="5" xfId="0" applyFont="1" applyBorder="1" applyAlignment="1">
      <alignment horizontal="center" vertical="center"/>
    </xf>
    <xf numFmtId="0" fontId="10" fillId="0" borderId="6" xfId="0" applyFont="1" applyBorder="1" applyAlignment="1" applyProtection="1">
      <alignment horizontal="left" vertical="center" wrapText="1"/>
    </xf>
    <xf numFmtId="0" fontId="7" fillId="0" borderId="8" xfId="0" applyFont="1" applyBorder="1" applyAlignment="1">
      <alignment horizontal="center" vertical="center"/>
    </xf>
    <xf numFmtId="0" fontId="8"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Alignment="1">
      <alignment vertical="center" wrapText="1"/>
    </xf>
    <xf numFmtId="0" fontId="7" fillId="2" borderId="8" xfId="0" applyFont="1" applyFill="1" applyBorder="1" applyAlignment="1">
      <alignment horizontal="center" vertical="center"/>
    </xf>
    <xf numFmtId="0" fontId="12" fillId="2" borderId="0" xfId="0" applyFont="1" applyFill="1" applyAlignment="1" applyProtection="1">
      <alignment horizontal="left" vertical="center" wrapText="1"/>
    </xf>
    <xf numFmtId="0" fontId="17" fillId="0" borderId="0" xfId="0" applyFont="1" applyAlignment="1">
      <alignment vertical="center"/>
    </xf>
    <xf numFmtId="0" fontId="13" fillId="0" borderId="0" xfId="0" applyFont="1" applyAlignment="1" applyProtection="1">
      <alignment horizontal="left" vertical="center" wrapText="1"/>
    </xf>
    <xf numFmtId="0" fontId="17" fillId="0" borderId="0" xfId="0" applyFont="1" applyAlignment="1">
      <alignment vertical="center" wrapText="1"/>
    </xf>
    <xf numFmtId="0" fontId="7" fillId="0" borderId="10" xfId="0" applyFont="1" applyBorder="1" applyAlignment="1">
      <alignment horizontal="center" vertical="center"/>
    </xf>
    <xf numFmtId="0" fontId="10" fillId="0" borderId="11" xfId="0" applyFont="1" applyBorder="1" applyAlignment="1" applyProtection="1">
      <alignment horizontal="left" vertical="center" wrapText="1"/>
    </xf>
  </cellXfs>
  <cellStyles count="2">
    <cellStyle name="Hyperlink" xfId="1" builtinId="8"/>
    <cellStyle name="Normal" xfId="0" builtinId="0"/>
  </cellStyles>
  <dxfs count="2">
    <dxf>
      <font>
        <color auto="1"/>
      </font>
      <fill>
        <patternFill>
          <bgColor rgb="FFFFC7CE"/>
        </patternFill>
      </fill>
    </dxf>
    <dxf>
      <font>
        <color auto="1"/>
      </font>
      <fill>
        <patternFill>
          <bgColor theme="7" tint="0.79998168889431442"/>
        </patternFill>
      </fill>
    </dxf>
  </dxfs>
  <tableStyles count="0" defaultTableStyle="TableStyleMedium2" defaultPivotStyle="PivotStyleLight16"/>
  <colors>
    <mruColors>
      <color rgb="FF0033CC"/>
      <color rgb="FFB8E08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gradstudies.ontariotechu.ca/current_students/thesis-projects-papers/phd-thesis-and-candidacy.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5"/>
  <sheetViews>
    <sheetView tabSelected="1" zoomScale="50" zoomScaleNormal="50" workbookViewId="0">
      <selection activeCell="C3" sqref="C3"/>
    </sheetView>
  </sheetViews>
  <sheetFormatPr defaultColWidth="8.7109375" defaultRowHeight="16.5" x14ac:dyDescent="0.3"/>
  <cols>
    <col min="1" max="1" width="10.85546875" style="24" customWidth="1"/>
    <col min="2" max="2" width="103" style="25" customWidth="1"/>
    <col min="3" max="3" width="23.140625" style="26" customWidth="1"/>
    <col min="4" max="4" width="1.85546875" style="3" customWidth="1"/>
    <col min="5" max="5" width="69.5703125" style="3" customWidth="1"/>
    <col min="6" max="6" width="29.85546875" style="3" hidden="1" customWidth="1"/>
    <col min="7" max="7" width="17.7109375" style="3" hidden="1" customWidth="1"/>
    <col min="8" max="10" width="8.7109375" style="3" hidden="1" customWidth="1"/>
    <col min="11" max="16384" width="8.7109375" style="3"/>
  </cols>
  <sheetData>
    <row r="1" spans="1:10" ht="20.25" x14ac:dyDescent="0.25">
      <c r="A1" s="15"/>
      <c r="B1" s="28" t="s">
        <v>0</v>
      </c>
      <c r="C1" s="29"/>
      <c r="D1" s="30"/>
      <c r="E1" s="31"/>
    </row>
    <row r="2" spans="1:10" ht="21" thickBot="1" x14ac:dyDescent="0.3">
      <c r="A2" s="9"/>
      <c r="B2" s="10"/>
      <c r="C2" s="11" t="s">
        <v>2</v>
      </c>
      <c r="D2" s="30"/>
      <c r="E2" s="30"/>
    </row>
    <row r="3" spans="1:10" ht="42" thickTop="1" thickBot="1" x14ac:dyDescent="0.3">
      <c r="A3" s="32"/>
      <c r="B3" s="12" t="s">
        <v>16</v>
      </c>
      <c r="C3" s="13">
        <v>44417</v>
      </c>
      <c r="D3" s="30"/>
      <c r="E3" s="33" t="s">
        <v>11</v>
      </c>
      <c r="F3" s="3">
        <f>MONTH(C3)</f>
        <v>8</v>
      </c>
      <c r="G3" s="3">
        <f>IF(OR(F3=9,F3=10,F3=11,F3=12),9, IF(OR(F3=1,F3=2,F3=3,F3=4), 1, IF(OR(F3=5,F3=6,F3=7,F3=8), 5, "NA")))</f>
        <v>5</v>
      </c>
      <c r="I3" s="3">
        <f>DAY(C3)</f>
        <v>9</v>
      </c>
      <c r="J3" s="3" t="str">
        <f>IF(AND(OR(F3=12,F3=4,F3=8), (I3&gt;15)),"Alert","OK")</f>
        <v>OK</v>
      </c>
    </row>
    <row r="4" spans="1:10" ht="21" thickTop="1" x14ac:dyDescent="0.25">
      <c r="A4" s="34"/>
      <c r="B4" s="35"/>
      <c r="C4" s="14"/>
      <c r="D4" s="30"/>
      <c r="E4" s="31"/>
    </row>
    <row r="5" spans="1:10" ht="21" thickBot="1" x14ac:dyDescent="0.3">
      <c r="A5" s="15" t="s">
        <v>3</v>
      </c>
      <c r="B5" s="28" t="s">
        <v>1</v>
      </c>
      <c r="C5" s="16" t="s">
        <v>2</v>
      </c>
      <c r="D5" s="30"/>
      <c r="E5" s="30"/>
    </row>
    <row r="6" spans="1:10" ht="39.75" thickTop="1" x14ac:dyDescent="0.25">
      <c r="A6" s="36">
        <v>1</v>
      </c>
      <c r="B6" s="37" t="s">
        <v>20</v>
      </c>
      <c r="C6" s="17">
        <f>C3-84</f>
        <v>44333</v>
      </c>
      <c r="D6" s="30"/>
      <c r="E6" s="30"/>
    </row>
    <row r="7" spans="1:10" ht="20.25" x14ac:dyDescent="0.25">
      <c r="A7" s="38"/>
      <c r="B7" s="39"/>
      <c r="C7" s="18"/>
      <c r="D7" s="30"/>
      <c r="E7" s="30"/>
    </row>
    <row r="8" spans="1:10" ht="39" x14ac:dyDescent="0.25">
      <c r="A8" s="38">
        <v>2</v>
      </c>
      <c r="B8" s="40" t="s">
        <v>7</v>
      </c>
      <c r="C8" s="18">
        <f>C3-70</f>
        <v>44347</v>
      </c>
      <c r="D8" s="30"/>
      <c r="E8" s="30"/>
    </row>
    <row r="9" spans="1:10" ht="20.25" x14ac:dyDescent="0.25">
      <c r="A9" s="38"/>
      <c r="B9" s="39"/>
      <c r="C9" s="18"/>
      <c r="D9" s="30"/>
      <c r="E9" s="30"/>
    </row>
    <row r="10" spans="1:10" ht="39" x14ac:dyDescent="0.25">
      <c r="A10" s="38">
        <v>3</v>
      </c>
      <c r="B10" s="40" t="s">
        <v>23</v>
      </c>
      <c r="C10" s="18">
        <f>C3-63</f>
        <v>44354</v>
      </c>
      <c r="D10" s="30"/>
      <c r="E10" s="30"/>
    </row>
    <row r="11" spans="1:10" ht="20.25" x14ac:dyDescent="0.25">
      <c r="A11" s="38"/>
      <c r="B11" s="39"/>
      <c r="C11" s="18"/>
      <c r="D11" s="30"/>
      <c r="E11" s="30"/>
    </row>
    <row r="12" spans="1:10" ht="39" x14ac:dyDescent="0.25">
      <c r="A12" s="38">
        <v>4</v>
      </c>
      <c r="B12" s="40" t="s">
        <v>21</v>
      </c>
      <c r="C12" s="18">
        <f>C3-56</f>
        <v>44361</v>
      </c>
      <c r="D12" s="30"/>
      <c r="E12" s="30"/>
    </row>
    <row r="13" spans="1:10" ht="20.25" x14ac:dyDescent="0.25">
      <c r="A13" s="38"/>
      <c r="B13" s="39"/>
      <c r="C13" s="18"/>
      <c r="D13" s="30"/>
      <c r="E13" s="30"/>
    </row>
    <row r="14" spans="1:10" ht="20.25" x14ac:dyDescent="0.25">
      <c r="A14" s="38">
        <v>5</v>
      </c>
      <c r="B14" s="40" t="s">
        <v>6</v>
      </c>
      <c r="C14" s="18">
        <f>C3-10</f>
        <v>44407</v>
      </c>
      <c r="D14" s="30"/>
      <c r="E14" s="41"/>
    </row>
    <row r="15" spans="1:10" ht="20.25" x14ac:dyDescent="0.25">
      <c r="A15" s="38"/>
      <c r="B15" s="39"/>
      <c r="C15" s="18"/>
      <c r="D15" s="30"/>
      <c r="E15" s="30"/>
    </row>
    <row r="16" spans="1:10" ht="20.25" x14ac:dyDescent="0.25">
      <c r="A16" s="42">
        <v>6</v>
      </c>
      <c r="B16" s="43" t="s">
        <v>4</v>
      </c>
      <c r="C16" s="19">
        <f>C3</f>
        <v>44417</v>
      </c>
      <c r="D16" s="30"/>
      <c r="E16" s="30"/>
    </row>
    <row r="17" spans="1:10" ht="20.25" x14ac:dyDescent="0.25">
      <c r="A17" s="38"/>
      <c r="B17" s="39"/>
      <c r="C17" s="18"/>
      <c r="D17" s="30"/>
      <c r="E17" s="30"/>
    </row>
    <row r="18" spans="1:10" ht="20.25" x14ac:dyDescent="0.25">
      <c r="A18" s="38">
        <v>7</v>
      </c>
      <c r="B18" s="40" t="s">
        <v>5</v>
      </c>
      <c r="C18" s="18">
        <f>C3+7</f>
        <v>44424</v>
      </c>
      <c r="D18" s="30"/>
      <c r="E18" s="44"/>
    </row>
    <row r="19" spans="1:10" ht="20.25" x14ac:dyDescent="0.25">
      <c r="A19" s="38"/>
      <c r="B19" s="39"/>
      <c r="C19" s="18"/>
      <c r="D19" s="30"/>
      <c r="E19" s="44"/>
    </row>
    <row r="20" spans="1:10" ht="40.5" x14ac:dyDescent="0.25">
      <c r="A20" s="38">
        <v>8</v>
      </c>
      <c r="B20" s="45" t="s">
        <v>17</v>
      </c>
      <c r="C20" s="18">
        <f>C3+28</f>
        <v>44445</v>
      </c>
      <c r="D20" s="30"/>
      <c r="E20" s="46" t="str">
        <f>IF(OR(J20="Alert"),"*This date is near or past the post-defence thesis deadline; confirm dates on SGPS website.", IF(OR($G$3=G20),"","*This date is in a new term. Students are responsible for ensuring fees are paid in full."))</f>
        <v>*This date is in a new term. Students are responsible for ensuring fees are paid in full.</v>
      </c>
      <c r="F20" s="3">
        <f>MONTH(C20)</f>
        <v>9</v>
      </c>
      <c r="G20" s="3">
        <f t="shared" ref="G20:G22" si="0">IF(OR(F20=9,F20=10,F20=11,F20=12),9, IF(OR(F20=1,F20=2,F20=3,F20=4), 1, IF(OR(F20=5,F20=6,F20=7,F20=8), 5, "NA")))</f>
        <v>9</v>
      </c>
      <c r="I20" s="3">
        <f>DAY(C20)</f>
        <v>6</v>
      </c>
      <c r="J20" s="3" t="str">
        <f t="shared" ref="J20:J22" si="1">IF(AND(OR(F20=12,F20=4,F20=8), (I20&gt;15)),"Alert","OK")</f>
        <v>OK</v>
      </c>
    </row>
    <row r="21" spans="1:10" ht="20.25" x14ac:dyDescent="0.25">
      <c r="A21" s="38"/>
      <c r="B21" s="39"/>
      <c r="C21" s="18"/>
      <c r="D21" s="30"/>
      <c r="E21" s="44"/>
    </row>
    <row r="22" spans="1:10" ht="42.95" customHeight="1" thickBot="1" x14ac:dyDescent="0.3">
      <c r="A22" s="47">
        <v>9</v>
      </c>
      <c r="B22" s="48" t="s">
        <v>18</v>
      </c>
      <c r="C22" s="20">
        <f>C3+182</f>
        <v>44599</v>
      </c>
      <c r="D22" s="30"/>
      <c r="E22" s="46" t="str">
        <f>IF(OR(J22="Alert"),"*This date is near or past the post-defence thesis deadline; confirm dates on SGPS website.", IF(OR($G$3=G22),"","*This date is in a new term. Students are responsible for ensuring fees are paid in full."))</f>
        <v>*This date is in a new term. Students are responsible for ensuring fees are paid in full.</v>
      </c>
      <c r="F22" s="3">
        <f>MONTH(C22)</f>
        <v>2</v>
      </c>
      <c r="G22" s="3">
        <f t="shared" si="0"/>
        <v>1</v>
      </c>
      <c r="I22" s="3">
        <f>DAY(C22)</f>
        <v>7</v>
      </c>
      <c r="J22" s="3" t="str">
        <f t="shared" si="1"/>
        <v>OK</v>
      </c>
    </row>
    <row r="23" spans="1:10" ht="21" thickTop="1" x14ac:dyDescent="0.35">
      <c r="A23" s="21"/>
      <c r="B23" s="22"/>
      <c r="C23" s="23"/>
      <c r="E23" s="27"/>
    </row>
    <row r="24" spans="1:10" ht="20.25" x14ac:dyDescent="0.35">
      <c r="A24" s="21"/>
      <c r="B24" s="22"/>
      <c r="C24" s="23"/>
      <c r="E24" s="27"/>
    </row>
    <row r="25" spans="1:10" ht="20.25" x14ac:dyDescent="0.35">
      <c r="A25" s="21"/>
      <c r="B25" s="22"/>
      <c r="C25" s="23"/>
      <c r="E25" s="27"/>
    </row>
    <row r="26" spans="1:10" ht="20.25" x14ac:dyDescent="0.35">
      <c r="A26" s="21"/>
      <c r="B26" s="22"/>
      <c r="C26" s="23"/>
      <c r="E26" s="27"/>
    </row>
    <row r="27" spans="1:10" ht="20.25" x14ac:dyDescent="0.35">
      <c r="A27" s="21"/>
      <c r="B27" s="22"/>
      <c r="C27" s="23"/>
      <c r="E27" s="27"/>
    </row>
    <row r="28" spans="1:10" ht="20.25" x14ac:dyDescent="0.35">
      <c r="A28" s="21"/>
      <c r="B28" s="22"/>
      <c r="C28" s="23"/>
      <c r="E28" s="27"/>
    </row>
    <row r="29" spans="1:10" ht="20.25" x14ac:dyDescent="0.35">
      <c r="A29" s="21"/>
      <c r="B29" s="22"/>
      <c r="C29" s="23"/>
      <c r="E29" s="27"/>
    </row>
    <row r="30" spans="1:10" ht="20.25" x14ac:dyDescent="0.35">
      <c r="A30" s="21"/>
      <c r="B30" s="22"/>
      <c r="C30" s="23"/>
      <c r="E30" s="27"/>
    </row>
    <row r="31" spans="1:10" ht="20.25" x14ac:dyDescent="0.35">
      <c r="A31" s="21"/>
      <c r="B31" s="22"/>
      <c r="C31" s="23"/>
      <c r="E31" s="27"/>
    </row>
    <row r="32" spans="1:10" ht="17.25" x14ac:dyDescent="0.3">
      <c r="A32" s="21"/>
      <c r="B32" s="22"/>
      <c r="C32" s="23"/>
    </row>
    <row r="33" spans="1:3" ht="17.25" x14ac:dyDescent="0.3">
      <c r="A33" s="21"/>
      <c r="B33" s="22"/>
      <c r="C33" s="23"/>
    </row>
    <row r="34" spans="1:3" ht="17.25" x14ac:dyDescent="0.3">
      <c r="A34" s="21"/>
      <c r="B34" s="22"/>
      <c r="C34" s="23"/>
    </row>
    <row r="35" spans="1:3" ht="17.25" x14ac:dyDescent="0.3">
      <c r="A35" s="21"/>
      <c r="B35" s="22"/>
      <c r="C35" s="23"/>
    </row>
  </sheetData>
  <sheetProtection algorithmName="SHA-512" hashValue="VZKZfjgSgZRoNbsaX6prxovGcoDZO/khfCqqRYl7VhPDeIZ/bXchwbqKhLYnC1M5BtXTobS+aDBn7Bfj4ohONw==" saltValue="VoPLuB8Pnf2/jk1pFfCvkg==" spinCount="100000" sheet="1" selectLockedCells="1"/>
  <protectedRanges>
    <protectedRange algorithmName="SHA-512" hashValue="EEdwxIYlnVpPT+fLhba+nFbUlqNk0y2zw2maduhaAAbU9aKrqj3iFzkT4amwDg0RJuJaH99plxlO3MiOe+aHVQ==" saltValue="9RTDSAyQnC1R2WabwSYvJg==" spinCount="100000" sqref="C3" name="Range1"/>
  </protectedRanges>
  <conditionalFormatting sqref="C6:C21">
    <cfRule type="containsBlanks" priority="7">
      <formula>LEN(TRIM(C6))=0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F81CB372-504F-4E6A-AF00-648F523B746B}">
            <xm:f>NOT(ISERROR(SEARCH($E$22,E18)))</xm:f>
            <xm:f>$E$22</xm:f>
            <x14:dxf>
              <font>
                <color auto="1"/>
              </font>
              <fill>
                <patternFill>
                  <bgColor theme="7" tint="0.79998168889431442"/>
                </patternFill>
              </fill>
            </x14:dxf>
          </x14:cfRule>
          <xm:sqref>E18:E31</xm:sqref>
        </x14:conditionalFormatting>
        <x14:conditionalFormatting xmlns:xm="http://schemas.microsoft.com/office/excel/2006/main">
          <x14:cfRule type="containsText" priority="3" operator="containsText" id="{A16B0ACD-1586-4164-8F50-594926B1688F}">
            <xm:f>NOT(ISERROR(SEARCH($E$20,E20)))</xm:f>
            <xm:f>$E$20</xm:f>
            <x14:dxf>
              <font>
                <color auto="1"/>
              </font>
              <fill>
                <patternFill>
                  <bgColor rgb="FFFFC7CE"/>
                </patternFill>
              </fill>
            </x14:dxf>
          </x14:cfRule>
          <xm:sqref>E20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zoomScale="80" zoomScaleNormal="80" workbookViewId="0">
      <selection activeCell="B5" sqref="B5"/>
    </sheetView>
  </sheetViews>
  <sheetFormatPr defaultColWidth="8.7109375" defaultRowHeight="15.75" x14ac:dyDescent="0.25"/>
  <cols>
    <col min="1" max="1" width="49.85546875" style="3" customWidth="1"/>
    <col min="2" max="2" width="86.42578125" style="3" customWidth="1"/>
    <col min="3" max="16384" width="8.7109375" style="3"/>
  </cols>
  <sheetData>
    <row r="1" spans="1:2" ht="43.5" thickBot="1" x14ac:dyDescent="0.3">
      <c r="A1" s="1" t="s">
        <v>15</v>
      </c>
      <c r="B1" s="2" t="s">
        <v>10</v>
      </c>
    </row>
    <row r="2" spans="1:2" ht="29.25" thickBot="1" x14ac:dyDescent="0.3">
      <c r="A2" s="4" t="s">
        <v>9</v>
      </c>
      <c r="B2" s="5" t="s">
        <v>8</v>
      </c>
    </row>
    <row r="3" spans="1:2" ht="16.5" thickBot="1" x14ac:dyDescent="0.3">
      <c r="A3" s="1"/>
      <c r="B3" s="5"/>
    </row>
    <row r="4" spans="1:2" ht="16.5" thickBot="1" x14ac:dyDescent="0.3">
      <c r="A4" s="4" t="s">
        <v>14</v>
      </c>
      <c r="B4" s="5"/>
    </row>
    <row r="5" spans="1:2" ht="158.1" customHeight="1" thickBot="1" x14ac:dyDescent="0.3">
      <c r="A5" s="1" t="s">
        <v>19</v>
      </c>
      <c r="B5" s="1" t="s">
        <v>22</v>
      </c>
    </row>
    <row r="6" spans="1:2" ht="43.5" thickBot="1" x14ac:dyDescent="0.3">
      <c r="A6" s="6" t="s">
        <v>13</v>
      </c>
      <c r="B6" s="7" t="s">
        <v>12</v>
      </c>
    </row>
    <row r="10" spans="1:2" x14ac:dyDescent="0.25">
      <c r="B10" s="8"/>
    </row>
  </sheetData>
  <sheetProtection algorithmName="SHA-512" hashValue="XWGtwYpzzT5gqtZRJXRdyNKcyDtf2iihLnh0MFQuokNPvMeWfVGIakSD0GNn70uT/EHDaq18Gs0pxgUb08F7uQ==" saltValue="zA7t3vy8ypNvUo05DfShOA==" spinCount="100000" sheet="1" objects="1" scenarios="1"/>
  <hyperlinks>
    <hyperlink ref="B2" r:id="rId1" location="tab1-3"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PhD Thesis Deadline Calc</vt:lpstr>
      <vt:lpstr>Instructions and FAQs</vt:lpstr>
    </vt:vector>
  </TitlesOfParts>
  <Company>UOIT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Dobranowski</dc:creator>
  <cp:lastModifiedBy>Kristin Dobranowski</cp:lastModifiedBy>
  <dcterms:created xsi:type="dcterms:W3CDTF">2019-03-01T21:18:05Z</dcterms:created>
  <dcterms:modified xsi:type="dcterms:W3CDTF">2021-02-17T02:08:38Z</dcterms:modified>
</cp:coreProperties>
</file>